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80" windowHeight="11895"/>
  </bookViews>
  <sheets>
    <sheet name="Differenzierungsrauschen" sheetId="1" r:id="rId1"/>
    <sheet name="Select" sheetId="2" r:id="rId2"/>
  </sheets>
  <definedNames>
    <definedName name="Resolution">Select!$A$1:$A$11</definedName>
    <definedName name="Sample_Rate">Select!$A$13:$A$20</definedName>
  </definedNames>
  <calcPr calcId="125725"/>
</workbook>
</file>

<file path=xl/calcChain.xml><?xml version="1.0" encoding="utf-8"?>
<calcChain xmlns="http://schemas.openxmlformats.org/spreadsheetml/2006/main">
  <c r="E3" i="1"/>
  <c r="E4" s="1"/>
  <c r="A15" i="2"/>
  <c r="A16" s="1"/>
  <c r="A17" s="1"/>
  <c r="A18" s="1"/>
  <c r="A19" s="1"/>
  <c r="A20" s="1"/>
  <c r="A14"/>
  <c r="D2" i="1"/>
  <c r="C3"/>
  <c r="D3"/>
  <c r="B3"/>
  <c r="F3"/>
  <c r="F2"/>
  <c r="B4"/>
  <c r="B5"/>
  <c r="B6"/>
  <c r="B7"/>
  <c r="B8"/>
  <c r="B2"/>
  <c r="C4"/>
  <c r="D4" s="1"/>
  <c r="C5"/>
  <c r="D5" s="1"/>
  <c r="E5" l="1"/>
  <c r="F4"/>
  <c r="G4" s="1"/>
  <c r="H4" s="1"/>
  <c r="F5"/>
  <c r="E6"/>
  <c r="G5"/>
  <c r="H5" s="1"/>
  <c r="J5" s="1"/>
  <c r="K5" s="1"/>
  <c r="G3"/>
  <c r="H3" s="1"/>
  <c r="J3" s="1"/>
  <c r="K3" s="1"/>
  <c r="G2"/>
  <c r="H2" s="1"/>
  <c r="I2" s="1"/>
  <c r="C6"/>
  <c r="I5"/>
  <c r="I4" l="1"/>
  <c r="J4"/>
  <c r="K4" s="1"/>
  <c r="E7"/>
  <c r="F6"/>
  <c r="I3"/>
  <c r="J2"/>
  <c r="K2" s="1"/>
  <c r="L2" s="1"/>
  <c r="D6"/>
  <c r="G6" s="1"/>
  <c r="H6" s="1"/>
  <c r="C7"/>
  <c r="L5"/>
  <c r="L3"/>
  <c r="L4"/>
  <c r="F7" l="1"/>
  <c r="E8"/>
  <c r="J6"/>
  <c r="K6" s="1"/>
  <c r="I6"/>
  <c r="D7"/>
  <c r="G7" s="1"/>
  <c r="H7" s="1"/>
  <c r="C8"/>
  <c r="E11" l="1"/>
  <c r="F8"/>
  <c r="I7"/>
  <c r="J7"/>
  <c r="K7" s="1"/>
  <c r="L6"/>
  <c r="C11"/>
  <c r="D8"/>
  <c r="G8" s="1"/>
  <c r="H8" s="1"/>
  <c r="L7" l="1"/>
  <c r="I8"/>
  <c r="J8"/>
  <c r="K8" s="1"/>
  <c r="L8" l="1"/>
</calcChain>
</file>

<file path=xl/sharedStrings.xml><?xml version="1.0" encoding="utf-8"?>
<sst xmlns="http://schemas.openxmlformats.org/spreadsheetml/2006/main" count="15" uniqueCount="14">
  <si>
    <t>SPEED [RPM]</t>
  </si>
  <si>
    <t>RESOLUTION [Bit/Turn]</t>
  </si>
  <si>
    <t>SPEED [Turns/s]</t>
  </si>
  <si>
    <t>SAMPLE RATE DIFF [Hz]</t>
  </si>
  <si>
    <t>SAMPLE TIME DIFF [s]</t>
  </si>
  <si>
    <t>COUNT [Bit/sampletime]</t>
  </si>
  <si>
    <r>
      <t>RESOLUTION [2</t>
    </r>
    <r>
      <rPr>
        <vertAlign val="superscript"/>
        <sz val="11"/>
        <color indexed="8"/>
        <rFont val="Calibri"/>
        <family val="2"/>
      </rPr>
      <t>n</t>
    </r>
    <r>
      <rPr>
        <sz val="11"/>
        <color theme="1"/>
        <rFont val="Calibri"/>
        <family val="2"/>
        <scheme val="minor"/>
      </rPr>
      <t xml:space="preserve"> Bit/Turn]</t>
    </r>
  </si>
  <si>
    <t>ROUNDED</t>
  </si>
  <si>
    <t>ROUNDED+1</t>
  </si>
  <si>
    <t>SPEED+1 [RPM]</t>
  </si>
  <si>
    <t>ERROR [%]</t>
  </si>
  <si>
    <t>RESOLUTION = 2^</t>
  </si>
  <si>
    <t xml:space="preserve">SAMPLE RATE = </t>
  </si>
  <si>
    <t>Hz</t>
  </si>
</sst>
</file>

<file path=xl/styles.xml><?xml version="1.0" encoding="utf-8"?>
<styleSheet xmlns="http://schemas.openxmlformats.org/spreadsheetml/2006/main">
  <numFmts count="1">
    <numFmt numFmtId="164" formatCode="0.000%"/>
  </numFmts>
  <fonts count="4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1"/>
    <xf numFmtId="164" fontId="2" fillId="0" borderId="0" xfId="2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3" borderId="0" xfId="0" applyFill="1"/>
  </cellXfs>
  <cellStyles count="3">
    <cellStyle name="Neutral" xfId="1" builtinId="28"/>
    <cellStyle name="Prozent" xfId="2" builtinId="5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28463417098877208"/>
          <c:y val="1.8583044895219974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Differenzierungsrauschen!$L$1</c:f>
              <c:strCache>
                <c:ptCount val="1"/>
                <c:pt idx="0">
                  <c:v>ERROR [%]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dash"/>
            </a:ln>
          </c:spPr>
          <c:marker>
            <c:symbol val="circle"/>
            <c:size val="7"/>
          </c:marker>
          <c:xVal>
            <c:numRef>
              <c:f>Differenzierungsrauschen!$A$2:$A$8</c:f>
              <c:numCache>
                <c:formatCode>General</c:formatCode>
                <c:ptCount val="7"/>
                <c:pt idx="0">
                  <c:v>10</c:v>
                </c:pt>
                <c:pt idx="1">
                  <c:v>60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3000</c:v>
                </c:pt>
                <c:pt idx="6">
                  <c:v>5000</c:v>
                </c:pt>
              </c:numCache>
            </c:numRef>
          </c:xVal>
          <c:yVal>
            <c:numRef>
              <c:f>Differenzierungsrauschen!$L$2:$L$8</c:f>
              <c:numCache>
                <c:formatCode>0.000%</c:formatCode>
                <c:ptCount val="7"/>
                <c:pt idx="0">
                  <c:v>1.46484375</c:v>
                </c:pt>
                <c:pt idx="1">
                  <c:v>0.244140625</c:v>
                </c:pt>
                <c:pt idx="2">
                  <c:v>0.146484375</c:v>
                </c:pt>
                <c:pt idx="3">
                  <c:v>2.9296875E-2</c:v>
                </c:pt>
                <c:pt idx="4">
                  <c:v>1.46484375E-2</c:v>
                </c:pt>
                <c:pt idx="5">
                  <c:v>4.8828125E-3</c:v>
                </c:pt>
                <c:pt idx="6">
                  <c:v>2.9296875E-3</c:v>
                </c:pt>
              </c:numCache>
            </c:numRef>
          </c:yVal>
        </c:ser>
        <c:axId val="84366848"/>
        <c:axId val="84443136"/>
      </c:scatterChart>
      <c:valAx>
        <c:axId val="84366848"/>
        <c:scaling>
          <c:logBase val="10"/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[RPM]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chemeClr val="tx1"/>
            </a:solidFill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443136"/>
        <c:crossesAt val="1.0000000000000002E-4"/>
        <c:crossBetween val="midCat"/>
      </c:valAx>
      <c:valAx>
        <c:axId val="84443136"/>
        <c:scaling>
          <c:logBase val="10"/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ERROR [%]</a:t>
                </a:r>
              </a:p>
            </c:rich>
          </c:tx>
          <c:layout/>
        </c:title>
        <c:numFmt formatCode="0.000%" sourceLinked="1"/>
        <c:tickLblPos val="nextTo"/>
        <c:spPr>
          <a:ln w="25400">
            <a:solidFill>
              <a:schemeClr val="tx1"/>
            </a:solidFill>
            <a:tailEnd type="triangle"/>
          </a:ln>
        </c:spPr>
        <c:crossAx val="84366848"/>
        <c:crossesAt val="1"/>
        <c:crossBetween val="midCat"/>
      </c:valAx>
    </c:plotArea>
    <c:plotVisOnly val="1"/>
    <c:dispBlanksAs val="gap"/>
  </c:chart>
  <c:spPr>
    <a:noFill/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6</xdr:col>
      <xdr:colOff>1524000</xdr:colOff>
      <xdr:row>37</xdr:row>
      <xdr:rowOff>114300</xdr:rowOff>
    </xdr:to>
    <xdr:graphicFrame macro="">
      <xdr:nvGraphicFramePr>
        <xdr:cNvPr id="103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N28" sqref="N28"/>
    </sheetView>
  </sheetViews>
  <sheetFormatPr baseColWidth="10" defaultRowHeight="15"/>
  <cols>
    <col min="1" max="1" width="12.28515625" bestFit="1" customWidth="1"/>
    <col min="2" max="2" width="16.140625" bestFit="1" customWidth="1"/>
    <col min="3" max="3" width="23.7109375" bestFit="1" customWidth="1"/>
    <col min="4" max="4" width="21.5703125" bestFit="1" customWidth="1"/>
    <col min="5" max="5" width="21.42578125" bestFit="1" customWidth="1"/>
    <col min="6" max="6" width="19.85546875" bestFit="1" customWidth="1"/>
    <col min="7" max="7" width="23.5703125" customWidth="1"/>
    <col min="8" max="8" width="9.85546875" bestFit="1" customWidth="1"/>
    <col min="9" max="9" width="12.28515625" bestFit="1" customWidth="1"/>
    <col min="10" max="10" width="11.85546875" bestFit="1" customWidth="1"/>
    <col min="11" max="11" width="14.28515625" bestFit="1" customWidth="1"/>
    <col min="12" max="12" width="10.28515625" bestFit="1" customWidth="1"/>
  </cols>
  <sheetData>
    <row r="1" spans="1:12" ht="17.25">
      <c r="A1" t="s">
        <v>0</v>
      </c>
      <c r="B1" t="s">
        <v>2</v>
      </c>
      <c r="C1" t="s">
        <v>6</v>
      </c>
      <c r="D1" t="s">
        <v>1</v>
      </c>
      <c r="E1" t="s">
        <v>3</v>
      </c>
      <c r="F1" t="s">
        <v>4</v>
      </c>
      <c r="G1" t="s">
        <v>5</v>
      </c>
      <c r="H1" t="s">
        <v>7</v>
      </c>
      <c r="I1" t="s">
        <v>0</v>
      </c>
      <c r="J1" t="s">
        <v>8</v>
      </c>
      <c r="K1" t="s">
        <v>9</v>
      </c>
      <c r="L1" t="s">
        <v>10</v>
      </c>
    </row>
    <row r="2" spans="1:12">
      <c r="A2">
        <v>10</v>
      </c>
      <c r="B2">
        <f t="shared" ref="B2:B8" si="0">A2/60</f>
        <v>0.16666666666666666</v>
      </c>
      <c r="C2" s="1">
        <v>16</v>
      </c>
      <c r="D2">
        <f>2^C2</f>
        <v>65536</v>
      </c>
      <c r="E2" s="14">
        <v>16000</v>
      </c>
      <c r="F2">
        <f t="shared" ref="F2:F8" si="1">1/E2</f>
        <v>6.2500000000000001E-5</v>
      </c>
      <c r="G2">
        <f>B2*D2*F2</f>
        <v>0.68266666666666664</v>
      </c>
      <c r="H2">
        <f>ROUND(G2,0)</f>
        <v>1</v>
      </c>
      <c r="I2">
        <f>H2/F2/D2*60</f>
        <v>14.6484375</v>
      </c>
      <c r="J2">
        <f>H2+1</f>
        <v>2</v>
      </c>
      <c r="K2">
        <f>J2/F2/D2*60</f>
        <v>29.296875</v>
      </c>
      <c r="L2" s="2">
        <f>(K2-I2)/A2</f>
        <v>1.46484375</v>
      </c>
    </row>
    <row r="3" spans="1:12">
      <c r="A3">
        <v>60</v>
      </c>
      <c r="B3">
        <f t="shared" si="0"/>
        <v>1</v>
      </c>
      <c r="C3">
        <f t="shared" ref="C3:C8" si="2">C2</f>
        <v>16</v>
      </c>
      <c r="D3">
        <f t="shared" ref="D3:D8" si="3">2^C3</f>
        <v>65536</v>
      </c>
      <c r="E3">
        <f>E2</f>
        <v>16000</v>
      </c>
      <c r="F3">
        <f t="shared" si="1"/>
        <v>6.2500000000000001E-5</v>
      </c>
      <c r="G3">
        <f t="shared" ref="G3:G8" si="4">B3*D3*F3</f>
        <v>4.0960000000000001</v>
      </c>
      <c r="H3">
        <f t="shared" ref="H3:H8" si="5">ROUND(G3,0)</f>
        <v>4</v>
      </c>
      <c r="I3">
        <f t="shared" ref="I3:I8" si="6">H3/F3/D3*60</f>
        <v>58.59375</v>
      </c>
      <c r="J3">
        <f t="shared" ref="J3:J8" si="7">H3+1</f>
        <v>5</v>
      </c>
      <c r="K3">
        <f t="shared" ref="K3:K8" si="8">J3/F3/D3*60</f>
        <v>73.2421875</v>
      </c>
      <c r="L3" s="2">
        <f t="shared" ref="L3:L8" si="9">(K3-I3)/A3</f>
        <v>0.244140625</v>
      </c>
    </row>
    <row r="4" spans="1:12">
      <c r="A4">
        <v>100</v>
      </c>
      <c r="B4">
        <f t="shared" si="0"/>
        <v>1.6666666666666667</v>
      </c>
      <c r="C4">
        <f t="shared" si="2"/>
        <v>16</v>
      </c>
      <c r="D4">
        <f t="shared" si="3"/>
        <v>65536</v>
      </c>
      <c r="E4">
        <f t="shared" ref="E4:E8" si="10">E3</f>
        <v>16000</v>
      </c>
      <c r="F4">
        <f t="shared" si="1"/>
        <v>6.2500000000000001E-5</v>
      </c>
      <c r="G4">
        <f t="shared" si="4"/>
        <v>6.8266666666666671</v>
      </c>
      <c r="H4">
        <f t="shared" si="5"/>
        <v>7</v>
      </c>
      <c r="I4">
        <f t="shared" si="6"/>
        <v>102.5390625</v>
      </c>
      <c r="J4">
        <f t="shared" si="7"/>
        <v>8</v>
      </c>
      <c r="K4">
        <f t="shared" si="8"/>
        <v>117.1875</v>
      </c>
      <c r="L4" s="2">
        <f t="shared" si="9"/>
        <v>0.146484375</v>
      </c>
    </row>
    <row r="5" spans="1:12">
      <c r="A5">
        <v>500</v>
      </c>
      <c r="B5">
        <f t="shared" si="0"/>
        <v>8.3333333333333339</v>
      </c>
      <c r="C5">
        <f t="shared" si="2"/>
        <v>16</v>
      </c>
      <c r="D5">
        <f t="shared" si="3"/>
        <v>65536</v>
      </c>
      <c r="E5">
        <f t="shared" si="10"/>
        <v>16000</v>
      </c>
      <c r="F5">
        <f t="shared" si="1"/>
        <v>6.2500000000000001E-5</v>
      </c>
      <c r="G5">
        <f t="shared" si="4"/>
        <v>34.13333333333334</v>
      </c>
      <c r="H5">
        <f t="shared" si="5"/>
        <v>34</v>
      </c>
      <c r="I5">
        <f t="shared" si="6"/>
        <v>498.046875</v>
      </c>
      <c r="J5">
        <f t="shared" si="7"/>
        <v>35</v>
      </c>
      <c r="K5">
        <f t="shared" si="8"/>
        <v>512.6953125</v>
      </c>
      <c r="L5" s="2">
        <f t="shared" si="9"/>
        <v>2.9296875E-2</v>
      </c>
    </row>
    <row r="6" spans="1:12">
      <c r="A6">
        <v>1000</v>
      </c>
      <c r="B6">
        <f t="shared" si="0"/>
        <v>16.666666666666668</v>
      </c>
      <c r="C6">
        <f t="shared" si="2"/>
        <v>16</v>
      </c>
      <c r="D6">
        <f t="shared" si="3"/>
        <v>65536</v>
      </c>
      <c r="E6">
        <f t="shared" si="10"/>
        <v>16000</v>
      </c>
      <c r="F6">
        <f t="shared" si="1"/>
        <v>6.2500000000000001E-5</v>
      </c>
      <c r="G6">
        <f t="shared" si="4"/>
        <v>68.26666666666668</v>
      </c>
      <c r="H6">
        <f t="shared" si="5"/>
        <v>68</v>
      </c>
      <c r="I6">
        <f t="shared" si="6"/>
        <v>996.09375</v>
      </c>
      <c r="J6">
        <f t="shared" si="7"/>
        <v>69</v>
      </c>
      <c r="K6">
        <f t="shared" si="8"/>
        <v>1010.7421875</v>
      </c>
      <c r="L6" s="2">
        <f t="shared" si="9"/>
        <v>1.46484375E-2</v>
      </c>
    </row>
    <row r="7" spans="1:12">
      <c r="A7">
        <v>3000</v>
      </c>
      <c r="B7">
        <f t="shared" si="0"/>
        <v>50</v>
      </c>
      <c r="C7">
        <f t="shared" si="2"/>
        <v>16</v>
      </c>
      <c r="D7">
        <f t="shared" si="3"/>
        <v>65536</v>
      </c>
      <c r="E7">
        <f t="shared" si="10"/>
        <v>16000</v>
      </c>
      <c r="F7">
        <f t="shared" si="1"/>
        <v>6.2500000000000001E-5</v>
      </c>
      <c r="G7">
        <f t="shared" si="4"/>
        <v>204.8</v>
      </c>
      <c r="H7">
        <f t="shared" si="5"/>
        <v>205</v>
      </c>
      <c r="I7">
        <f t="shared" si="6"/>
        <v>3002.9296875</v>
      </c>
      <c r="J7">
        <f t="shared" si="7"/>
        <v>206</v>
      </c>
      <c r="K7">
        <f t="shared" si="8"/>
        <v>3017.578125</v>
      </c>
      <c r="L7" s="2">
        <f t="shared" si="9"/>
        <v>4.8828125E-3</v>
      </c>
    </row>
    <row r="8" spans="1:12">
      <c r="A8">
        <v>5000</v>
      </c>
      <c r="B8">
        <f t="shared" si="0"/>
        <v>83.333333333333329</v>
      </c>
      <c r="C8">
        <f t="shared" si="2"/>
        <v>16</v>
      </c>
      <c r="D8">
        <f t="shared" si="3"/>
        <v>65536</v>
      </c>
      <c r="E8">
        <f t="shared" si="10"/>
        <v>16000</v>
      </c>
      <c r="F8">
        <f t="shared" si="1"/>
        <v>6.2500000000000001E-5</v>
      </c>
      <c r="G8">
        <f t="shared" si="4"/>
        <v>341.33333333333331</v>
      </c>
      <c r="H8">
        <f t="shared" si="5"/>
        <v>341</v>
      </c>
      <c r="I8">
        <f t="shared" si="6"/>
        <v>4995.1171875</v>
      </c>
      <c r="J8">
        <f t="shared" si="7"/>
        <v>342</v>
      </c>
      <c r="K8">
        <f t="shared" si="8"/>
        <v>5009.765625</v>
      </c>
      <c r="L8" s="2">
        <f t="shared" si="9"/>
        <v>2.9296875E-3</v>
      </c>
    </row>
    <row r="9" spans="1:1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>
      <c r="A11" s="6"/>
      <c r="B11" s="7" t="s">
        <v>11</v>
      </c>
      <c r="C11" s="12">
        <f>C8</f>
        <v>16</v>
      </c>
      <c r="D11" s="13" t="s">
        <v>12</v>
      </c>
      <c r="E11" s="7">
        <f>E8</f>
        <v>16000</v>
      </c>
      <c r="F11" s="7" t="s">
        <v>13</v>
      </c>
      <c r="G11" s="7"/>
      <c r="H11" s="7"/>
      <c r="I11" s="7"/>
      <c r="J11" s="7"/>
      <c r="K11" s="7"/>
      <c r="L11" s="8"/>
    </row>
    <row r="12" spans="1:1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1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</row>
    <row r="14" spans="1:1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</row>
    <row r="17" spans="1:1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</row>
    <row r="31" spans="1:1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2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</row>
    <row r="33" spans="1:1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</row>
    <row r="34" spans="1:1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</row>
    <row r="35" spans="1:1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</row>
    <row r="36" spans="1:12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</row>
  </sheetData>
  <dataValidations count="2">
    <dataValidation type="list" allowBlank="1" showInputMessage="1" showErrorMessage="1" promptTitle="RESOLUTION" prompt="Geben Sie die Auflösung ein." sqref="C2">
      <formula1>Resolution</formula1>
    </dataValidation>
    <dataValidation type="list" allowBlank="1" showInputMessage="1" showErrorMessage="1" promptTitle="SAMPLE RATE" prompt="Bitte geben Sie die Abtastrate ein." sqref="E2">
      <formula1>Sample_Rate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D19" sqref="D19"/>
    </sheetView>
  </sheetViews>
  <sheetFormatPr baseColWidth="10" defaultRowHeight="15"/>
  <sheetData>
    <row r="1" spans="1:1">
      <c r="A1">
        <v>12</v>
      </c>
    </row>
    <row r="2" spans="1:1">
      <c r="A2">
        <v>14</v>
      </c>
    </row>
    <row r="3" spans="1:1">
      <c r="A3">
        <v>16</v>
      </c>
    </row>
    <row r="4" spans="1:1">
      <c r="A4">
        <v>18</v>
      </c>
    </row>
    <row r="5" spans="1:1">
      <c r="A5">
        <v>20</v>
      </c>
    </row>
    <row r="6" spans="1:1">
      <c r="A6">
        <v>22</v>
      </c>
    </row>
    <row r="7" spans="1:1">
      <c r="A7">
        <v>24</v>
      </c>
    </row>
    <row r="8" spans="1:1">
      <c r="A8">
        <v>26</v>
      </c>
    </row>
    <row r="9" spans="1:1">
      <c r="A9">
        <v>28</v>
      </c>
    </row>
    <row r="10" spans="1:1">
      <c r="A10">
        <v>30</v>
      </c>
    </row>
    <row r="11" spans="1:1">
      <c r="A11">
        <v>32</v>
      </c>
    </row>
    <row r="13" spans="1:1">
      <c r="A13">
        <v>2000</v>
      </c>
    </row>
    <row r="14" spans="1:1">
      <c r="A14">
        <f>A13*2</f>
        <v>4000</v>
      </c>
    </row>
    <row r="15" spans="1:1">
      <c r="A15">
        <f t="shared" ref="A15:A23" si="0">A14*2</f>
        <v>8000</v>
      </c>
    </row>
    <row r="16" spans="1:1">
      <c r="A16">
        <f t="shared" si="0"/>
        <v>16000</v>
      </c>
    </row>
    <row r="17" spans="1:1">
      <c r="A17">
        <f t="shared" si="0"/>
        <v>32000</v>
      </c>
    </row>
    <row r="18" spans="1:1">
      <c r="A18">
        <f t="shared" si="0"/>
        <v>64000</v>
      </c>
    </row>
    <row r="19" spans="1:1">
      <c r="A19">
        <f t="shared" si="0"/>
        <v>128000</v>
      </c>
    </row>
    <row r="20" spans="1:1">
      <c r="A20">
        <f t="shared" si="0"/>
        <v>256000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Differenzierungsrauschen</vt:lpstr>
      <vt:lpstr>Select</vt:lpstr>
      <vt:lpstr>Resolution</vt:lpstr>
      <vt:lpstr>Sample_Rate</vt:lpstr>
    </vt:vector>
  </TitlesOfParts>
  <Company>Servoantriebstechnik.de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Quantisierungsrauschen</dc:title>
  <dc:subject>Auflösung</dc:subject>
  <dc:creator>Roland Fetzner</dc:creator>
  <cp:keywords>Quantisierungsrauschen, Auflösung, Abtastung, Differenzierungsrauschen,</cp:keywords>
  <cp:lastModifiedBy>Roland Fetzner</cp:lastModifiedBy>
  <dcterms:created xsi:type="dcterms:W3CDTF">2015-10-28T10:34:08Z</dcterms:created>
  <dcterms:modified xsi:type="dcterms:W3CDTF">2017-06-02T23:08:07Z</dcterms:modified>
</cp:coreProperties>
</file>